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100\Desktop\一码通 采购\"/>
    </mc:Choice>
  </mc:AlternateContent>
  <bookViews>
    <workbookView xWindow="0" yWindow="0" windowWidth="23040" windowHeight="8820"/>
  </bookViews>
  <sheets>
    <sheet name="Sheet1" sheetId="1" r:id="rId1"/>
  </sheets>
  <calcPr calcId="152511"/>
</workbook>
</file>

<file path=xl/calcChain.xml><?xml version="1.0" encoding="utf-8"?>
<calcChain xmlns="http://schemas.openxmlformats.org/spreadsheetml/2006/main">
  <c r="A5" i="1" l="1"/>
  <c r="A6" i="1"/>
  <c r="A7" i="1"/>
  <c r="A8" i="1"/>
  <c r="A9" i="1"/>
  <c r="A10" i="1"/>
  <c r="A11" i="1"/>
  <c r="A12" i="1"/>
  <c r="A13" i="1"/>
  <c r="A14" i="1"/>
  <c r="A15" i="1"/>
  <c r="A16" i="1"/>
  <c r="A17" i="1"/>
  <c r="A18" i="1"/>
  <c r="F32" i="1" l="1"/>
  <c r="F31" i="1"/>
  <c r="F30" i="1"/>
  <c r="F29" i="1"/>
  <c r="F28" i="1"/>
  <c r="F27" i="1"/>
  <c r="F26" i="1"/>
  <c r="F25" i="1"/>
  <c r="F24" i="1"/>
  <c r="F23" i="1"/>
  <c r="F22" i="1"/>
  <c r="F21" i="1"/>
  <c r="F17" i="1"/>
  <c r="F16" i="1"/>
  <c r="F15" i="1"/>
  <c r="F14" i="1"/>
  <c r="F13" i="1"/>
  <c r="F12" i="1"/>
  <c r="F11" i="1"/>
  <c r="F10" i="1"/>
  <c r="F9" i="1"/>
  <c r="F8" i="1"/>
  <c r="F7" i="1"/>
  <c r="F6" i="1"/>
  <c r="F5" i="1"/>
  <c r="F4" i="1"/>
  <c r="A4" i="1"/>
  <c r="F33" i="1" l="1"/>
  <c r="F19" i="1"/>
  <c r="F34" i="1" l="1"/>
</calcChain>
</file>

<file path=xl/sharedStrings.xml><?xml version="1.0" encoding="utf-8"?>
<sst xmlns="http://schemas.openxmlformats.org/spreadsheetml/2006/main" count="124" uniqueCount="79">
  <si>
    <t>重庆工商大学一码通升级建设清单</t>
  </si>
  <si>
    <t>序号</t>
  </si>
  <si>
    <t>系统名称</t>
  </si>
  <si>
    <t>数量</t>
  </si>
  <si>
    <t>单价</t>
  </si>
  <si>
    <t>小计</t>
  </si>
  <si>
    <t>系统功能</t>
  </si>
  <si>
    <t>参数及功能说明</t>
  </si>
  <si>
    <t>备注</t>
  </si>
  <si>
    <t>升级部分</t>
  </si>
  <si>
    <t>一卡通中心服务</t>
  </si>
  <si>
    <t>V3.0</t>
  </si>
  <si>
    <t>正常使用</t>
  </si>
  <si>
    <t>数据中心
对系统内的客户、商户、参数、运行规则等信息需要统一的管理平台，为各个应用确定系统资源的信息标准，实现信息资源的共享和互用。
统一管理一卡通全局参数，提供一卡通平台数据字典，提供信息标准。
后台运行程序，基于Linux操作系统运行，是交易的处理中心，数据库为ORACLE数据库。
交易流水存储采用集中式的数据管理与保存，不采用分布式数据设计方式。
同时包含数据字典信息，一卡通帐户数据字典、一卡通帐户字典、开通登记表、卡销户表、商户和管理帐户数据字典、商户帐户字典、全局设置数据字典、学校代码、日报字典、操作费用设定、各种代码、持卡人消费折扣、系统管理和运行环境设置数据字典、组织部门、系统登记、系统参数、操作员、操作员权限、事件代码、系统信息、操作员日志、流水帐数据字典、交易流水、补助发放流水、历史流水等。</t>
  </si>
  <si>
    <t>综合前置机</t>
  </si>
  <si>
    <t>综合前置
自动进行日结开工、同步、监控、更换动态密钥、网上升级、文件下载和导出等
对系统内的终端设备、系统前置机及第三方子系统的接入、注册、权限进行统一控制和管理。
对运行参数、资源权限、日志跟踪等的一体化集控。
集中管理第三方系统应用及权限。
支持设备参数配置及维护。
支持系统消费参数分组维护。
对 POS 终端参数在线管理为设备分配对应参数。</t>
  </si>
  <si>
    <t>一卡通监控系统</t>
  </si>
  <si>
    <t>拓扑视图 使用拓扑结构，展示各监控终端的层级结构及运行状态
电子地图 使用百度电子地图，展示不同部署位置上的各监控终端的运行状态
对象列表 列表展示监控对象主要信息
主机视图 展示导入系统的主机当前运行情况及相关信息
数据库列表 列表展示校园一卡通各个数据库的运行情况及相关信息
核心后台 展示新卡系统下虚拟卡账户交易平台、多介质身份核验平台运行情况及相关业务信息
核心中台 展示新卡系统下物联网平台、软网关平台、权限管理平台、能力开放平台、运维监控平台、综合业务平台、数据分析平台、聚合支付平台等当前运行情况及相关信息
后台服务 展示大一卡通3.0或一卡通标准版4.0钱包服务、转账服务、身份服务的运行情况及相关业务信息
网关系统 展示网关管理系统、软网关、商务网关等运行情况及相关信息
自助系统 展示自助服务管理平台、自助设备等运行情况及相关信息
水控系统 展示水控管理系统、水软网关、水硬网关运行情况及相关信息
门禁系统 展示门禁管理系统、门禁设备运行情况及相关信息
支付终端 展示支付终端运行情况及相关信息
自助终端 展示自助设备运行情况及相关信息
水控终端 展示水控设备当前运行情况及相关信息
门禁终端 展示门禁设备当前运行情况及相关信息</t>
  </si>
  <si>
    <t>可扩展大屏展示</t>
  </si>
  <si>
    <t>现金充值系统</t>
  </si>
  <si>
    <t>充值支持多种卡片：13.56MHz： Mifare 1卡、射频ISO 14443 TypeA CPU卡；2.4GHz：电信RFSIM卡、移动RFSIM卡。
 补卡支持多种卡片：13.56MHz： Mifare 1卡、射频ISO 14443 TypeA CPU卡。
 在机器操作相关业务时有语音提示正确的操作流程，可以一定程度上减少误操作。 
 采用加拿大CASHCODE纸币识别模块，识别功能稳定、安全。且同时兼容1000张和2500张钞箱，大大提高了机器的可容钞数量。
 识别多种纸币   
 可识别1元、2元、5元、10元、20元、50元、100元纸币
 实际张数与纸币新旧程度等因素有关。
 双摄像头拍摄操作记录。
 当点击放钞结束按钮时机身摄像头可以拍下操作人员的影像存储到硬盘，同时机箱内部摄像头会拍下操作人员提走钞箱这一系列动作的影像，防止出现问题时产生的纠纷。</t>
  </si>
  <si>
    <t>升级为自助服务平台，并集成扫码支付、充值(支持数字人民币)等功能</t>
  </si>
  <si>
    <t>自助补卡系统</t>
  </si>
  <si>
    <t>通过身份证或者学工号两种认证方式为用户办理补换卡业务，方便用户选择。
 可兼容斑马和Datacard两款证卡打印机，供用户选择。
 图片打印功能：可自行设置打印格式，在卡片上打印相关个人信息及照片。
 机器内置储卡槽，可以储存打印前的空白卡280张，方便证卡打印机换卡。</t>
  </si>
  <si>
    <t>自助打印接口</t>
  </si>
  <si>
    <t>在以前的基础上进行升级。</t>
  </si>
  <si>
    <t>自助一体机</t>
  </si>
  <si>
    <t xml:space="preserve"> 采用工业主板设计，8个串口，10个USB接口，配置丰富，运行稳定。
 采用17寸液晶显示器、红外触摸屏。
 充值支持多种卡片：13.56MHz： Mifare 1卡、射频ISO 14443 TypeA CPU卡；2.4GHz：电信RFSIM卡、移动RFSIM卡。
 补卡支持多种卡片：13.56MHz： Mifare 1卡、射频ISO 14443 TypeA CPU卡。
 在机器操作相关业务时有语音提示正确的操作流程，可以一定程度上减少误操作。 
 采用加拿大CASHCODE纸币识别模块，识别功能稳定、安全。且同时兼容1000张和2500张钞箱，大大提高了机器的可容钞数量。
 识别多种纸币   
 可识别1元、2元、5元、10元、20元、50元、100元纸币
 实际张数与纸币新旧程度等因素有关。
 双摄像头拍摄操作记录。
 当点击放钞结束按钮时机身摄像头可以拍下操作人员的影像存储到硬盘，同时机箱内部摄像头会拍下操作人员提走钞箱这一系列动作的影像，防止出现问题时产生的纠纷。
 通过身份证或者学工号两种认证方式为用户办理补换卡业务，方便用户选择。
 可兼容斑马和Datacard两款证卡打印机，供用户选择。
 图片打印功能：可自行设置打印格式，在卡片上打印相关个人信息及照片。
 机器内置储卡槽，可以储存打印前的空白卡280张，方便证卡打印机换卡。</t>
  </si>
  <si>
    <t>TSM服务</t>
  </si>
  <si>
    <t>建立在校园卡的TSM管理平台，可以对接入的应用（如闪付、第三方支付、网银等）提供统一标准和授权管理机制，通过TSM前置不仅可以实现校园卡相关业务APP的管理，应用的拓展，还可以管理其他扩展应用的管理与下载，支持进行java卡应用下载管理。</t>
  </si>
  <si>
    <t>各个食堂软网关</t>
  </si>
  <si>
    <t>1餐饮消费数据采集和管理；完成参数下载、记录采集等功能；
2可指定卡类别、指定终端，定向消费；
3多种扣款模式：金额、定额、菜单、份数等；
4可根据身份类别进行优惠打折；
5可根据商户类型进行管理费用收取；
6消费限额管理：餐限、日限管理，用户可在任一台消费终端自主修改消费限额；超过消费限额，需输入消费密码；
7自主设置终端机最大脱机时间，禁止消费，强制联机。</t>
  </si>
  <si>
    <t>微信充值</t>
  </si>
  <si>
    <t>V1.0</t>
  </si>
  <si>
    <t>1、使用app，方便管理
2、一人一户进行绑定，实现实名化管理
3、流水查询实时掌握自己交易记录，实现消费透明化。
4、挂失、解挂、公告发布、修改密码、账单分析等自助化、
5、消费码、认证码二合一、分离管理灵活设置。
6、照片采集自助，减少采集工作量。
7、卡包实现优惠管理，使一些临时人员，外来人员直接使用卡包卷，不用充值。
8、实名充值，app直接调用微信、支付宝充值接口对一卡通充值。</t>
  </si>
  <si>
    <t>迁移在支付平台2.0统一管理</t>
  </si>
  <si>
    <t>支付宝充值</t>
  </si>
  <si>
    <t>银联支付</t>
  </si>
  <si>
    <t>学付宝APP</t>
  </si>
  <si>
    <t>升级为移动服务平台</t>
  </si>
  <si>
    <t>服务大厅</t>
  </si>
  <si>
    <t>一卡通备份服务器</t>
  </si>
  <si>
    <t>费用待定</t>
  </si>
  <si>
    <t>新建部分</t>
  </si>
  <si>
    <t>账户扩容</t>
  </si>
  <si>
    <t>扩容</t>
  </si>
  <si>
    <t xml:space="preserve">扩容 </t>
  </si>
  <si>
    <t>脱机二维码</t>
  </si>
  <si>
    <t>新建</t>
  </si>
  <si>
    <t>一、 介质种类
卡：物理介质，如校园卡、身份证等；
码：电子介质，如静态码、动态码、跳转码等
脸：生物介质，如证件照、生活照、识别照、头像等；
其它：如指纹、掌静脉、声纹、形体等；
二、二维码设计规范
正扫动态码：
动态联机二维码，须联网且有效期内使用，过期需重新申请；
正扫联机码：
联机二维码，必须联网使用，用于完成第三方业务的在线业务；
反扫复合码：
复合码 = 联机码 + 脱机码。
脱机二维码系统是一套完整的脱机应急方案，在单脱（用户APP、扫码终端设备其中之一脱机），或双脱（用户APP、扫码终端设备同时脱机）情况下均能完成二维码反扫相关业务。</t>
  </si>
  <si>
    <t>1、管理端功能：订单、支付流水查询；支付通道管理；对账汇总、对账异常清单
2、开发者功能：支持收银台、代扣等方式接入
3、用户端功能：付款码、充值、账单、银行卡、免密签约、支付顺序
4、收款码：商户动态、静态收款码
5、平台功能：充值、支付、退款、提现、订单查询、对账单等
6、数字人民币线下支付、数字人民币线上支付</t>
  </si>
  <si>
    <t>农行手机APP</t>
  </si>
  <si>
    <t>个性开发</t>
  </si>
  <si>
    <t>转账，充值，二维码消费</t>
  </si>
  <si>
    <t>微信聚合</t>
  </si>
  <si>
    <t>聚合支付微信通道软件模块</t>
  </si>
  <si>
    <t>介质平台</t>
  </si>
  <si>
    <t>一 简介
    介质管理平台是多种介质管理、认证平台，将一个人的多种介质（卡、二维码、人脸、掌静脉、指纹）进行统一管理，多种介质数据共享，并进行统一认证。建设统一开放标准和数据交换接口，在统一标准的网络平台下，实现各业务系统的介质认证数据共享，减少开发成本，缩短系统开发周期。
二 技术参数
1.接口响应速度
    网络正常的情况下，普通查询接口响应时间≤1s，大数据量查询，响应时间≤4s，最长响应时间≤6s；接口每秒并发量1000次
2.兼容性
  Java语言发，兼容多平台运行，推荐平台：windows/linux，数据库支持oracle、mysql
3.扩展性
    A.微服务之间保持较少依赖或耦合，可对需求变更快速响应。
    B.当系统增加新功能时，不需要对现有系统的结构和代码进行修改，新增微服务即可。
4. 伸缩性
    利用集群的方式增加服务器的数量，以提高系统整体业务吞吐能力。
5. 可靠行（可用性）
    集群模式下，其中有一个微服务宕机，注册中心通过软负载立刻调用其他的服务。当注册中心宕机的话，zookeeper会自动选举主从机器，保证注册中心稳定运行。
三 运行环境
 Linux (推荐centos 7.2 )  windows (windows server 2008)</t>
  </si>
  <si>
    <t>移动服务平台</t>
  </si>
  <si>
    <t>V5.0</t>
  </si>
  <si>
    <t>向校园提供一卡通支付服务的手机APP ，引入二维码等新型消费认证介质，打破传统“有形”卡的认证消费模式，实现介质互通，为用户提供多元、更人性化的支付体验。采用H5的技术方案，通过应用模块组合的方式，将校园卡服务、缴费服务、查询服务、在线预约预订等一系列服务进行整合，提供在线查询、在线缴费、在线预约预订、账户管理等校园卡服务及周边延展服务，为用户提供统一服务入口，提供更加方便、快捷、高效的一站式整合服务</t>
  </si>
  <si>
    <t>与学校企业微信对接H5</t>
  </si>
  <si>
    <t>将所有APP功能，微信充值，缴费功能集成到学校企业微信中</t>
  </si>
  <si>
    <t>二合一POS机</t>
  </si>
  <si>
    <t>SKJ-628/728</t>
  </si>
  <si>
    <t>1. 主屏：6.2寸电阻触摸屏（非触摸可选）；客屏：4.3寸液晶显示屏；
2. 主按键：机械按键；客按键：触摸按键；       
3. 支持以太网、Wi-Fi、3G/4G可选
4. 支持联网、脱机
5. 新中新小灵龙APP，支付宝，微信，银联，商业银行等支付方式
6. 电源口；psam卡槽*2；TF卡槽*1；以太网口；RJ11接口</t>
  </si>
  <si>
    <t>SKJ-132/232</t>
  </si>
  <si>
    <t>开发语言：JAVA
开发环境：JDK 8 Android 7.1
开发工具：Android Studio
运行环境： Android 7.1
1.支持远程在线升级、脱机程序升级。
2. 采用以太网通讯，同时支持WIFI、、蓝牙。
3. 内置续航锂电池，保证断电后可持续工作2小时以上。
4. 电源输入具有过压、过流、反压保护功能。
5. 高清语音提示、报警。
6. 支持现有M1、CPU卡，支持NFC卡支持扫码、人脸消费。
7. 支持外接打印机，蓝牙和串口两种模式。
8.★名单数量100万，本机流水存储数量100万。
9.工作模式：联网模式、脱机模式。
10.★供电方式POE供电、外接适配器两种模式。</t>
  </si>
  <si>
    <t>教工餐个性化开发</t>
  </si>
  <si>
    <t xml:space="preserve">       折扣各个功能能满足学校需求，每天教工在固定的食堂和POS机上消费有一定的折扣，当消费金额超过折扣的时候，到当天日结的时候进行补扣，如没有超过的情况下则不进行补扣。报表需要手工导入进行统计，需要手工每周调整折扣时间。
       在功能不改动的情况下对该个性化进行改造，设置日期方案，可以自定义选择日期进行折扣补贴，不需要每周对折扣时间进行调整。报表每天日结完后自动生成折扣报表，不需要手工导入统计。</t>
  </si>
  <si>
    <t>YTJ-928UWC</t>
  </si>
  <si>
    <t>主机模块	工控主板	6个COM接口，10个USB接口，1个并口，1个10/100M 自适应网口；声卡、显卡、网卡集成。
	CPU	Intel J1900四核CPU，主频2.0GHZ，最高2.41GHz,
	固态硬盘	120G，SATA接口，工作温度-20℃~70℃，平均无故障时间≥150,000小时,读速度≥241MB/s，写速度≥123MB/s
	内存	4G DDR3L
	电源	额定功率：200W；P.G信号：100-500ms；保持时间：16ms(min)
显示模块	液晶显示屏	19寸液晶显示屏；4:3，最佳分辨率：1280*1024*60Hz
	触摸屏	19寸红外触摸屏；防尘、防污、防爆安全型红外触摸屏，定位准确无漂移，触摸次数无限制，最小触摸物体直径8MM，响应速度：&lt;20ms，工作温度-40℃~70℃，防静电≥8KV。
读取模块	电动读卡器	支持ISO7811标准磁条卡、ISO7816标准芯片卡、ISO14443标准RF卡，支持磁感应进卡及卡片宽度进卡，进卡速度≥100MM/S,支持前端出卡、后端出卡（吞卡）及夹卡出卡方式。
	二代身份证识别	公安部认证模块，符合ISO/IEC 14443 TYPE B标准的非接触卡，感应距离大于50mm，感应面积为100mmX100mm;工作温度：0℃-50℃；读卡时间&lt;1s；通讯接口RS232或者USB通讯接口
	摄像头	USB接口嵌入式针孔，1080P输出，1/2.8”松下CMOS，最低照度: 彩色: 0.2 lux, 黑/白：0.05，3D降噪，宽动态，数字宽动态，背光补偿
打印模块	热敏打印机	RS-232接口、日本进口打印机芯、打印速度170MM/S，打印机寿命≥100万行字符，打印宽度：80mm卷式热敏纸，具有纸将尽及防卡纸等功能。
	证卡打印机	兼容斑马和DATACARD两款打印机
安全模块	IO控制板	RS232接口，直接和工控主板连接，可以提供多路LED控制，用于用户操作提示，可以控制钞箱电子锁，预留多路继电器，可以对外可控电压输出。
	密码键盘	支持明密文输出，标准16键防爆金属键盘,10个数字键，6个功能键（支持可定义），按键压力：2~4N，按键行程≥0.45mm,工作温度-20℃~60℃
现金模块	现金入钞模块	加拿大产纸币识别接收器,可以接受RMB 1,5,10,20,50,100元；钱箱容量:约 1000张，钞满可报警，配有钱箱；金属防暴力外壳，钥匙和锁为独立配置，互不通用；软件可用记忆棒升级；
供电模块	UPS	UPS具有自动在线稳压，输入从160～300VAC安全运行，高速同步转换，具有RS232、USB接口，可以软件配合，进行相连系统的告警提示及自动安全关机
	直流供电模块	提供12V、24V输出，供现金模块供电
选配	钞箱密码锁	
	无线WIFI模块	
	正版win10系统	
机柜	机柜	大堂式结构，含独立通风散热、内部供电、内部结构布线。符合人体工程学设计，操作简单舒适。经过防潮、防锈、防酸、防尘、防静电处理。丝印、LOGO可定制。
	尺寸	630mm（长）*689.96mm（宽）*1684.98mm（高）</t>
  </si>
  <si>
    <t>合计</t>
  </si>
  <si>
    <t>从10万扩容到20万</t>
  </si>
  <si>
    <t>V4.0</t>
  </si>
  <si>
    <t>三合一POS机</t>
    <phoneticPr fontId="2" type="noConversion"/>
  </si>
  <si>
    <t>品牌、型号</t>
    <phoneticPr fontId="2" type="noConversion"/>
  </si>
  <si>
    <t>数字人民币（农业银行）对接</t>
    <phoneticPr fontId="2" type="noConversion"/>
  </si>
  <si>
    <t>今后学校如有对接数字人民币(其他合作银行)需求，供应商需提供标准、开放接口，并配合学校、合作银行完成对接</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</si>
</sst>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0;\¥\-#,##0"/>
  </numFmts>
  <fonts count="8" x14ac:knownFonts="1">
    <font>
      <sz val="11"/>
      <color theme="1"/>
      <name val="等线"/>
      <charset val="134"/>
      <scheme val="minor"/>
    </font>
    <font>
      <sz val="12"/>
      <name val="宋体"/>
      <family val="3"/>
      <charset val="134"/>
    </font>
    <font>
      <sz val="9"/>
      <name val="宋体"/>
      <family val="3"/>
      <charset val="134"/>
    </font>
    <font>
      <sz val="10"/>
      <color theme="1"/>
      <name val="宋体"/>
      <family val="3"/>
      <charset val="134"/>
    </font>
    <font>
      <b/>
      <sz val="10"/>
      <color theme="1"/>
      <name val="宋体"/>
      <family val="3"/>
      <charset val="134"/>
    </font>
    <font>
      <b/>
      <sz val="22"/>
      <color theme="1"/>
      <name val="宋体"/>
      <family val="3"/>
      <charset val="134"/>
    </font>
    <font>
      <sz val="11"/>
      <color theme="1"/>
      <name val="宋体"/>
      <family val="3"/>
      <charset val="134"/>
    </font>
    <font>
      <sz val="11"/>
      <color rgb="FFFF0000"/>
      <name val="宋体"/>
      <family val="3"/>
      <charset val="134"/>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4">
    <xf numFmtId="0" fontId="0" fillId="0" borderId="0">
      <alignment vertical="center"/>
    </xf>
    <xf numFmtId="0" fontId="1" fillId="0" borderId="0"/>
    <xf numFmtId="43" fontId="1" fillId="0" borderId="0" applyFont="0" applyFill="0" applyBorder="0" applyAlignment="0" applyProtection="0"/>
    <xf numFmtId="43" fontId="1" fillId="0" borderId="0" applyFont="0" applyFill="0" applyBorder="0" applyAlignment="0" applyProtection="0"/>
  </cellStyleXfs>
  <cellXfs count="41">
    <xf numFmtId="0" fontId="0" fillId="0" borderId="0" xfId="0">
      <alignmen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Fill="1" applyBorder="1" applyAlignment="1">
      <alignment horizontal="center" vertical="center"/>
    </xf>
    <xf numFmtId="0" fontId="6" fillId="0" borderId="0" xfId="0" applyFont="1">
      <alignment vertical="center"/>
    </xf>
    <xf numFmtId="0" fontId="3" fillId="0" borderId="0" xfId="0" applyFont="1">
      <alignment vertical="center"/>
    </xf>
    <xf numFmtId="0" fontId="3" fillId="0" borderId="1" xfId="0" applyFont="1" applyBorder="1" applyAlignment="1">
      <alignment horizontal="center" vertical="center"/>
    </xf>
    <xf numFmtId="0" fontId="3" fillId="0" borderId="1" xfId="0" applyFont="1" applyBorder="1">
      <alignment vertical="center"/>
    </xf>
    <xf numFmtId="176" fontId="3" fillId="0" borderId="1" xfId="0" applyNumberFormat="1" applyFont="1" applyBorder="1">
      <alignment vertical="center"/>
    </xf>
    <xf numFmtId="0" fontId="3" fillId="0" borderId="1" xfId="0" applyFont="1" applyBorder="1" applyAlignment="1">
      <alignment horizontal="left" vertical="center" wrapText="1"/>
    </xf>
    <xf numFmtId="0" fontId="3" fillId="0" borderId="4" xfId="0" applyFont="1" applyBorder="1" applyAlignment="1">
      <alignment horizontal="center" vertical="center"/>
    </xf>
    <xf numFmtId="176" fontId="3" fillId="0" borderId="4" xfId="0" applyNumberFormat="1" applyFont="1" applyBorder="1">
      <alignment vertical="center"/>
    </xf>
    <xf numFmtId="0" fontId="3" fillId="0" borderId="4" xfId="0" applyFont="1" applyBorder="1">
      <alignment vertical="center"/>
    </xf>
    <xf numFmtId="0" fontId="3" fillId="0" borderId="1" xfId="0" applyFont="1" applyBorder="1" applyAlignment="1">
      <alignment horizontal="left" vertical="center"/>
    </xf>
    <xf numFmtId="0" fontId="3" fillId="0" borderId="5" xfId="0" applyFont="1" applyBorder="1">
      <alignment vertical="center"/>
    </xf>
    <xf numFmtId="0" fontId="3" fillId="0" borderId="5" xfId="0" applyFont="1" applyBorder="1" applyAlignment="1">
      <alignment horizontal="left" vertical="center" wrapText="1"/>
    </xf>
    <xf numFmtId="0" fontId="3" fillId="0" borderId="1" xfId="0" applyFont="1" applyFill="1" applyBorder="1">
      <alignment vertical="center"/>
    </xf>
    <xf numFmtId="0" fontId="3" fillId="0" borderId="1" xfId="0" applyFont="1" applyFill="1" applyBorder="1" applyAlignment="1">
      <alignment horizontal="center" vertical="center"/>
    </xf>
    <xf numFmtId="176" fontId="3" fillId="0" borderId="1" xfId="0" applyNumberFormat="1" applyFont="1" applyBorder="1" applyAlignment="1">
      <alignment horizontal="center" vertical="center"/>
    </xf>
    <xf numFmtId="176"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7" xfId="0" applyFont="1" applyBorder="1" applyAlignment="1">
      <alignment horizontal="center" vertical="center"/>
    </xf>
    <xf numFmtId="0" fontId="6" fillId="0" borderId="0" xfId="0" applyFont="1" applyAlignment="1">
      <alignment horizontal="left" vertical="center"/>
    </xf>
    <xf numFmtId="0" fontId="4" fillId="0" borderId="1" xfId="0" applyFont="1" applyBorder="1" applyAlignment="1">
      <alignment vertical="center"/>
    </xf>
    <xf numFmtId="0" fontId="3" fillId="0" borderId="1" xfId="0" applyFont="1" applyBorder="1" applyAlignment="1">
      <alignment vertical="center"/>
    </xf>
    <xf numFmtId="0" fontId="3" fillId="0" borderId="1" xfId="0" applyFont="1" applyFill="1" applyBorder="1" applyAlignment="1">
      <alignment vertical="center"/>
    </xf>
    <xf numFmtId="0" fontId="3" fillId="0" borderId="5" xfId="0" applyFont="1" applyBorder="1" applyAlignment="1">
      <alignment vertical="center"/>
    </xf>
    <xf numFmtId="0" fontId="6" fillId="0" borderId="0" xfId="0" applyFont="1" applyAlignment="1">
      <alignment vertical="center"/>
    </xf>
    <xf numFmtId="176" fontId="7" fillId="0" borderId="0" xfId="0" applyNumberFormat="1" applyFont="1">
      <alignment vertical="center"/>
    </xf>
    <xf numFmtId="0" fontId="5"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xf>
    <xf numFmtId="0" fontId="3" fillId="0" borderId="5" xfId="0" applyFont="1" applyFill="1" applyBorder="1" applyAlignment="1">
      <alignment horizontal="left" vertical="center"/>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Fill="1" applyBorder="1" applyAlignment="1">
      <alignment horizontal="left" vertical="center"/>
    </xf>
  </cellXfs>
  <cellStyles count="4">
    <cellStyle name="常规" xfId="0" builtinId="0"/>
    <cellStyle name="常规 5 2 2 2" xfId="1"/>
    <cellStyle name="千位分隔 2 7 3" xfId="3"/>
    <cellStyle name="千位分隔 4 2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tabSelected="1" topLeftCell="A25" workbookViewId="0">
      <selection activeCell="B31" sqref="B31"/>
    </sheetView>
  </sheetViews>
  <sheetFormatPr defaultColWidth="9" defaultRowHeight="24" customHeight="1" x14ac:dyDescent="0.2"/>
  <cols>
    <col min="1" max="1" width="5.75" style="4" customWidth="1"/>
    <col min="2" max="2" width="23.875" style="27" customWidth="1"/>
    <col min="3" max="3" width="7.25" style="4" customWidth="1"/>
    <col min="4" max="4" width="20.5" style="4" customWidth="1"/>
    <col min="5" max="5" width="8.875" style="4" customWidth="1"/>
    <col min="6" max="6" width="10.25" style="4" customWidth="1"/>
    <col min="7" max="7" width="12.5" style="4" customWidth="1"/>
    <col min="8" max="8" width="77.625" style="22" customWidth="1"/>
    <col min="9" max="9" width="28.125" style="4" customWidth="1"/>
    <col min="10" max="16384" width="9" style="4"/>
  </cols>
  <sheetData>
    <row r="1" spans="1:9" ht="24" customHeight="1" x14ac:dyDescent="0.2">
      <c r="A1" s="29" t="s">
        <v>0</v>
      </c>
      <c r="B1" s="29"/>
      <c r="C1" s="29"/>
      <c r="D1" s="29"/>
      <c r="E1" s="29"/>
      <c r="F1" s="29"/>
      <c r="G1" s="29"/>
      <c r="H1" s="29"/>
      <c r="I1" s="29"/>
    </row>
    <row r="2" spans="1:9" s="5" customFormat="1" ht="24" customHeight="1" x14ac:dyDescent="0.2">
      <c r="A2" s="1" t="s">
        <v>1</v>
      </c>
      <c r="B2" s="23" t="s">
        <v>2</v>
      </c>
      <c r="C2" s="1" t="s">
        <v>3</v>
      </c>
      <c r="D2" s="1" t="s">
        <v>76</v>
      </c>
      <c r="E2" s="1" t="s">
        <v>4</v>
      </c>
      <c r="F2" s="1" t="s">
        <v>5</v>
      </c>
      <c r="G2" s="1" t="s">
        <v>6</v>
      </c>
      <c r="H2" s="2" t="s">
        <v>7</v>
      </c>
      <c r="I2" s="3" t="s">
        <v>8</v>
      </c>
    </row>
    <row r="3" spans="1:9" s="5" customFormat="1" ht="24" customHeight="1" x14ac:dyDescent="0.2">
      <c r="A3" s="30" t="s">
        <v>9</v>
      </c>
      <c r="B3" s="31"/>
      <c r="C3" s="31"/>
      <c r="D3" s="31"/>
      <c r="E3" s="31"/>
      <c r="F3" s="31"/>
      <c r="G3" s="31"/>
      <c r="H3" s="31"/>
      <c r="I3" s="32"/>
    </row>
    <row r="4" spans="1:9" s="5" customFormat="1" ht="24" customHeight="1" x14ac:dyDescent="0.2">
      <c r="A4" s="6">
        <f>ROW()-3</f>
        <v>1</v>
      </c>
      <c r="B4" s="24" t="s">
        <v>10</v>
      </c>
      <c r="C4" s="6">
        <v>1</v>
      </c>
      <c r="D4" s="6" t="s">
        <v>11</v>
      </c>
      <c r="E4" s="8">
        <v>10000</v>
      </c>
      <c r="F4" s="8">
        <f>E4*C4</f>
        <v>10000</v>
      </c>
      <c r="G4" s="7" t="s">
        <v>12</v>
      </c>
      <c r="H4" s="9" t="s">
        <v>13</v>
      </c>
      <c r="I4" s="7"/>
    </row>
    <row r="5" spans="1:9" s="5" customFormat="1" ht="24" customHeight="1" x14ac:dyDescent="0.2">
      <c r="A5" s="6">
        <f t="shared" ref="A5:A18" si="0">ROW()-3</f>
        <v>2</v>
      </c>
      <c r="B5" s="24" t="s">
        <v>14</v>
      </c>
      <c r="C5" s="6">
        <v>1</v>
      </c>
      <c r="D5" s="6" t="s">
        <v>11</v>
      </c>
      <c r="E5" s="8">
        <v>10000</v>
      </c>
      <c r="F5" s="8">
        <f>E5*C5</f>
        <v>10000</v>
      </c>
      <c r="G5" s="7" t="s">
        <v>12</v>
      </c>
      <c r="H5" s="9" t="s">
        <v>15</v>
      </c>
      <c r="I5" s="7"/>
    </row>
    <row r="6" spans="1:9" s="5" customFormat="1" ht="24" customHeight="1" x14ac:dyDescent="0.2">
      <c r="A6" s="6">
        <f t="shared" si="0"/>
        <v>3</v>
      </c>
      <c r="B6" s="24" t="s">
        <v>16</v>
      </c>
      <c r="C6" s="6">
        <v>1</v>
      </c>
      <c r="D6" s="6" t="s">
        <v>11</v>
      </c>
      <c r="E6" s="8">
        <v>10000</v>
      </c>
      <c r="F6" s="8">
        <f>E6*C6</f>
        <v>10000</v>
      </c>
      <c r="G6" s="7" t="s">
        <v>12</v>
      </c>
      <c r="H6" s="9" t="s">
        <v>17</v>
      </c>
      <c r="I6" s="7" t="s">
        <v>18</v>
      </c>
    </row>
    <row r="7" spans="1:9" s="5" customFormat="1" ht="24" customHeight="1" x14ac:dyDescent="0.2">
      <c r="A7" s="6">
        <f t="shared" si="0"/>
        <v>4</v>
      </c>
      <c r="B7" s="24" t="s">
        <v>19</v>
      </c>
      <c r="C7" s="6">
        <v>1</v>
      </c>
      <c r="D7" s="10" t="s">
        <v>11</v>
      </c>
      <c r="E7" s="11">
        <v>5000</v>
      </c>
      <c r="F7" s="11">
        <f t="shared" ref="F7:F12" si="1">E7*C7</f>
        <v>5000</v>
      </c>
      <c r="G7" s="12" t="s">
        <v>12</v>
      </c>
      <c r="H7" s="9" t="s">
        <v>20</v>
      </c>
      <c r="I7" s="37" t="s">
        <v>21</v>
      </c>
    </row>
    <row r="8" spans="1:9" s="5" customFormat="1" ht="24" customHeight="1" x14ac:dyDescent="0.2">
      <c r="A8" s="6">
        <f t="shared" si="0"/>
        <v>5</v>
      </c>
      <c r="B8" s="24" t="s">
        <v>22</v>
      </c>
      <c r="C8" s="6">
        <v>1</v>
      </c>
      <c r="D8" s="6" t="s">
        <v>11</v>
      </c>
      <c r="E8" s="11">
        <v>5000</v>
      </c>
      <c r="F8" s="8">
        <f t="shared" si="1"/>
        <v>5000</v>
      </c>
      <c r="G8" s="7" t="s">
        <v>12</v>
      </c>
      <c r="H8" s="9" t="s">
        <v>23</v>
      </c>
      <c r="I8" s="38"/>
    </row>
    <row r="9" spans="1:9" s="5" customFormat="1" ht="24" customHeight="1" x14ac:dyDescent="0.2">
      <c r="A9" s="6">
        <f t="shared" si="0"/>
        <v>6</v>
      </c>
      <c r="B9" s="24" t="s">
        <v>24</v>
      </c>
      <c r="C9" s="6">
        <v>1</v>
      </c>
      <c r="D9" s="6" t="s">
        <v>11</v>
      </c>
      <c r="E9" s="11">
        <v>3500</v>
      </c>
      <c r="F9" s="8">
        <f t="shared" si="1"/>
        <v>3500</v>
      </c>
      <c r="G9" s="7" t="s">
        <v>12</v>
      </c>
      <c r="H9" s="13" t="s">
        <v>25</v>
      </c>
      <c r="I9" s="38"/>
    </row>
    <row r="10" spans="1:9" s="5" customFormat="1" ht="24" customHeight="1" x14ac:dyDescent="0.2">
      <c r="A10" s="6">
        <f t="shared" si="0"/>
        <v>7</v>
      </c>
      <c r="B10" s="24" t="s">
        <v>26</v>
      </c>
      <c r="C10" s="6">
        <v>1</v>
      </c>
      <c r="D10" s="6" t="s">
        <v>11</v>
      </c>
      <c r="E10" s="11">
        <v>3000</v>
      </c>
      <c r="F10" s="8">
        <f t="shared" si="1"/>
        <v>3000</v>
      </c>
      <c r="G10" s="14" t="s">
        <v>12</v>
      </c>
      <c r="H10" s="15" t="s">
        <v>27</v>
      </c>
      <c r="I10" s="39"/>
    </row>
    <row r="11" spans="1:9" s="5" customFormat="1" ht="24" customHeight="1" x14ac:dyDescent="0.2">
      <c r="A11" s="6">
        <f t="shared" si="0"/>
        <v>8</v>
      </c>
      <c r="B11" s="24" t="s">
        <v>28</v>
      </c>
      <c r="C11" s="6">
        <v>1</v>
      </c>
      <c r="D11" s="6" t="s">
        <v>11</v>
      </c>
      <c r="E11" s="11">
        <v>3000</v>
      </c>
      <c r="F11" s="8">
        <f t="shared" si="1"/>
        <v>3000</v>
      </c>
      <c r="G11" s="7" t="s">
        <v>12</v>
      </c>
      <c r="H11" s="9" t="s">
        <v>29</v>
      </c>
      <c r="I11" s="7"/>
    </row>
    <row r="12" spans="1:9" s="5" customFormat="1" ht="24" customHeight="1" x14ac:dyDescent="0.2">
      <c r="A12" s="6">
        <f t="shared" si="0"/>
        <v>9</v>
      </c>
      <c r="B12" s="24" t="s">
        <v>30</v>
      </c>
      <c r="C12" s="6">
        <v>4</v>
      </c>
      <c r="D12" s="6" t="s">
        <v>11</v>
      </c>
      <c r="E12" s="11">
        <v>3000</v>
      </c>
      <c r="F12" s="8">
        <f t="shared" si="1"/>
        <v>12000</v>
      </c>
      <c r="G12" s="7" t="s">
        <v>12</v>
      </c>
      <c r="H12" s="9" t="s">
        <v>31</v>
      </c>
      <c r="I12" s="7"/>
    </row>
    <row r="13" spans="1:9" s="5" customFormat="1" ht="24" customHeight="1" x14ac:dyDescent="0.2">
      <c r="A13" s="6">
        <f t="shared" si="0"/>
        <v>10</v>
      </c>
      <c r="B13" s="25" t="s">
        <v>32</v>
      </c>
      <c r="C13" s="17">
        <v>1</v>
      </c>
      <c r="D13" s="17" t="s">
        <v>33</v>
      </c>
      <c r="E13" s="16">
        <v>0</v>
      </c>
      <c r="F13" s="8">
        <f t="shared" ref="F13:F17" si="2">E13*C13</f>
        <v>0</v>
      </c>
      <c r="G13" s="16" t="s">
        <v>12</v>
      </c>
      <c r="H13" s="34" t="s">
        <v>34</v>
      </c>
      <c r="I13" s="16" t="s">
        <v>35</v>
      </c>
    </row>
    <row r="14" spans="1:9" s="5" customFormat="1" ht="24" customHeight="1" x14ac:dyDescent="0.2">
      <c r="A14" s="6">
        <f t="shared" si="0"/>
        <v>11</v>
      </c>
      <c r="B14" s="25" t="s">
        <v>36</v>
      </c>
      <c r="C14" s="17">
        <v>1</v>
      </c>
      <c r="D14" s="17" t="s">
        <v>33</v>
      </c>
      <c r="E14" s="16">
        <v>0</v>
      </c>
      <c r="F14" s="8">
        <f t="shared" si="2"/>
        <v>0</v>
      </c>
      <c r="G14" s="16" t="s">
        <v>12</v>
      </c>
      <c r="H14" s="35"/>
      <c r="I14" s="16" t="s">
        <v>35</v>
      </c>
    </row>
    <row r="15" spans="1:9" s="5" customFormat="1" ht="24" customHeight="1" x14ac:dyDescent="0.2">
      <c r="A15" s="6">
        <f t="shared" si="0"/>
        <v>12</v>
      </c>
      <c r="B15" s="25" t="s">
        <v>37</v>
      </c>
      <c r="C15" s="17">
        <v>1</v>
      </c>
      <c r="D15" s="17" t="s">
        <v>33</v>
      </c>
      <c r="E15" s="16">
        <v>0</v>
      </c>
      <c r="F15" s="8">
        <f t="shared" si="2"/>
        <v>0</v>
      </c>
      <c r="G15" s="16" t="s">
        <v>12</v>
      </c>
      <c r="H15" s="35"/>
      <c r="I15" s="16" t="s">
        <v>35</v>
      </c>
    </row>
    <row r="16" spans="1:9" s="5" customFormat="1" ht="24" customHeight="1" x14ac:dyDescent="0.2">
      <c r="A16" s="6">
        <f t="shared" si="0"/>
        <v>13</v>
      </c>
      <c r="B16" s="25" t="s">
        <v>38</v>
      </c>
      <c r="C16" s="17">
        <v>1</v>
      </c>
      <c r="D16" s="17" t="s">
        <v>11</v>
      </c>
      <c r="E16" s="16">
        <v>0</v>
      </c>
      <c r="F16" s="8">
        <f t="shared" si="2"/>
        <v>0</v>
      </c>
      <c r="G16" s="16" t="s">
        <v>12</v>
      </c>
      <c r="H16" s="35"/>
      <c r="I16" s="40" t="s">
        <v>39</v>
      </c>
    </row>
    <row r="17" spans="1:9" s="5" customFormat="1" ht="24" customHeight="1" x14ac:dyDescent="0.2">
      <c r="A17" s="6">
        <f t="shared" si="0"/>
        <v>14</v>
      </c>
      <c r="B17" s="25" t="s">
        <v>40</v>
      </c>
      <c r="C17" s="17">
        <v>1</v>
      </c>
      <c r="D17" s="17" t="s">
        <v>11</v>
      </c>
      <c r="E17" s="16">
        <v>0</v>
      </c>
      <c r="F17" s="8">
        <f t="shared" si="2"/>
        <v>0</v>
      </c>
      <c r="G17" s="16" t="s">
        <v>12</v>
      </c>
      <c r="H17" s="36"/>
      <c r="I17" s="36"/>
    </row>
    <row r="18" spans="1:9" s="5" customFormat="1" ht="24" customHeight="1" x14ac:dyDescent="0.2">
      <c r="A18" s="6">
        <f t="shared" si="0"/>
        <v>15</v>
      </c>
      <c r="B18" s="24" t="s">
        <v>41</v>
      </c>
      <c r="C18" s="6">
        <v>1</v>
      </c>
      <c r="D18" s="6"/>
      <c r="E18" s="7"/>
      <c r="F18" s="8"/>
      <c r="G18" s="7" t="s">
        <v>12</v>
      </c>
      <c r="H18" s="13" t="s">
        <v>42</v>
      </c>
      <c r="I18" s="7"/>
    </row>
    <row r="19" spans="1:9" s="5" customFormat="1" ht="24" customHeight="1" x14ac:dyDescent="0.2">
      <c r="A19" s="6" t="s">
        <v>5</v>
      </c>
      <c r="B19" s="24"/>
      <c r="C19" s="6"/>
      <c r="D19" s="6"/>
      <c r="E19" s="6"/>
      <c r="F19" s="8">
        <f>SUM(F4:F18)</f>
        <v>61500</v>
      </c>
      <c r="G19" s="6"/>
      <c r="H19" s="6"/>
      <c r="I19" s="6"/>
    </row>
    <row r="20" spans="1:9" s="5" customFormat="1" ht="24" customHeight="1" x14ac:dyDescent="0.2">
      <c r="A20" s="33" t="s">
        <v>43</v>
      </c>
      <c r="B20" s="33"/>
      <c r="C20" s="33"/>
      <c r="D20" s="33"/>
      <c r="E20" s="33"/>
      <c r="F20" s="33"/>
      <c r="G20" s="33"/>
      <c r="H20" s="33"/>
      <c r="I20" s="33"/>
    </row>
    <row r="21" spans="1:9" s="5" customFormat="1" ht="24" customHeight="1" x14ac:dyDescent="0.2">
      <c r="A21" s="6">
        <v>1</v>
      </c>
      <c r="B21" s="24" t="s">
        <v>44</v>
      </c>
      <c r="C21" s="6">
        <v>1</v>
      </c>
      <c r="D21" s="6" t="s">
        <v>45</v>
      </c>
      <c r="E21" s="18">
        <v>80000</v>
      </c>
      <c r="F21" s="18">
        <f>C21*E21</f>
        <v>80000</v>
      </c>
      <c r="G21" s="6" t="s">
        <v>46</v>
      </c>
      <c r="H21" s="13" t="s">
        <v>73</v>
      </c>
      <c r="I21" s="6"/>
    </row>
    <row r="22" spans="1:9" s="5" customFormat="1" ht="24" customHeight="1" x14ac:dyDescent="0.2">
      <c r="A22" s="6">
        <v>2</v>
      </c>
      <c r="B22" s="24" t="s">
        <v>47</v>
      </c>
      <c r="C22" s="6">
        <v>1</v>
      </c>
      <c r="D22" s="6" t="s">
        <v>74</v>
      </c>
      <c r="E22" s="18">
        <v>100000</v>
      </c>
      <c r="F22" s="18">
        <f t="shared" ref="F22:F26" si="3">E22*C22</f>
        <v>100000</v>
      </c>
      <c r="G22" s="6" t="s">
        <v>48</v>
      </c>
      <c r="H22" s="9" t="s">
        <v>49</v>
      </c>
      <c r="I22" s="6"/>
    </row>
    <row r="23" spans="1:9" s="5" customFormat="1" ht="64.5" customHeight="1" x14ac:dyDescent="0.2">
      <c r="A23" s="6">
        <v>3</v>
      </c>
      <c r="B23" s="24" t="s">
        <v>77</v>
      </c>
      <c r="C23" s="6">
        <v>1</v>
      </c>
      <c r="D23" s="6" t="s">
        <v>33</v>
      </c>
      <c r="E23" s="18">
        <v>100000</v>
      </c>
      <c r="F23" s="18">
        <f t="shared" si="3"/>
        <v>100000</v>
      </c>
      <c r="G23" s="6" t="s">
        <v>48</v>
      </c>
      <c r="H23" s="9" t="s">
        <v>50</v>
      </c>
      <c r="I23" s="9" t="s">
        <v>78</v>
      </c>
    </row>
    <row r="24" spans="1:9" s="5" customFormat="1" ht="24" customHeight="1" x14ac:dyDescent="0.2">
      <c r="A24" s="6">
        <v>4</v>
      </c>
      <c r="B24" s="24" t="s">
        <v>51</v>
      </c>
      <c r="C24" s="6">
        <v>1</v>
      </c>
      <c r="D24" s="6" t="s">
        <v>52</v>
      </c>
      <c r="E24" s="18">
        <v>50000</v>
      </c>
      <c r="F24" s="18">
        <f t="shared" si="3"/>
        <v>50000</v>
      </c>
      <c r="G24" s="6" t="s">
        <v>48</v>
      </c>
      <c r="H24" s="9" t="s">
        <v>53</v>
      </c>
      <c r="I24" s="6"/>
    </row>
    <row r="25" spans="1:9" s="5" customFormat="1" ht="24" customHeight="1" x14ac:dyDescent="0.2">
      <c r="A25" s="6">
        <v>5</v>
      </c>
      <c r="B25" s="25" t="s">
        <v>54</v>
      </c>
      <c r="C25" s="17">
        <v>1</v>
      </c>
      <c r="D25" s="17" t="s">
        <v>55</v>
      </c>
      <c r="E25" s="19">
        <v>100000</v>
      </c>
      <c r="F25" s="19">
        <f t="shared" si="3"/>
        <v>100000</v>
      </c>
      <c r="G25" s="6" t="s">
        <v>48</v>
      </c>
      <c r="H25" s="20"/>
      <c r="I25" s="6"/>
    </row>
    <row r="26" spans="1:9" s="5" customFormat="1" ht="24" customHeight="1" x14ac:dyDescent="0.2">
      <c r="A26" s="6">
        <v>6</v>
      </c>
      <c r="B26" s="24" t="s">
        <v>56</v>
      </c>
      <c r="C26" s="6">
        <v>1</v>
      </c>
      <c r="D26" s="6" t="s">
        <v>59</v>
      </c>
      <c r="E26" s="18">
        <v>150000</v>
      </c>
      <c r="F26" s="18">
        <f t="shared" si="3"/>
        <v>150000</v>
      </c>
      <c r="G26" s="6" t="s">
        <v>48</v>
      </c>
      <c r="H26" s="9" t="s">
        <v>57</v>
      </c>
      <c r="I26" s="6"/>
    </row>
    <row r="27" spans="1:9" s="5" customFormat="1" ht="63.75" customHeight="1" x14ac:dyDescent="0.2">
      <c r="A27" s="6">
        <v>7</v>
      </c>
      <c r="B27" s="24" t="s">
        <v>58</v>
      </c>
      <c r="C27" s="6">
        <v>1</v>
      </c>
      <c r="D27" s="6" t="s">
        <v>59</v>
      </c>
      <c r="E27" s="18">
        <v>80000</v>
      </c>
      <c r="F27" s="18">
        <f t="shared" ref="F27:F32" si="4">E27*C27</f>
        <v>80000</v>
      </c>
      <c r="G27" s="6" t="s">
        <v>48</v>
      </c>
      <c r="H27" s="9" t="s">
        <v>60</v>
      </c>
      <c r="I27" s="6"/>
    </row>
    <row r="28" spans="1:9" s="5" customFormat="1" ht="24" customHeight="1" x14ac:dyDescent="0.2">
      <c r="A28" s="6">
        <v>8</v>
      </c>
      <c r="B28" s="24" t="s">
        <v>61</v>
      </c>
      <c r="C28" s="6">
        <v>1</v>
      </c>
      <c r="D28" s="6" t="s">
        <v>59</v>
      </c>
      <c r="E28" s="18">
        <v>50000</v>
      </c>
      <c r="F28" s="18">
        <f t="shared" si="4"/>
        <v>50000</v>
      </c>
      <c r="G28" s="6" t="s">
        <v>48</v>
      </c>
      <c r="H28" s="13" t="s">
        <v>62</v>
      </c>
      <c r="I28" s="6"/>
    </row>
    <row r="29" spans="1:9" s="5" customFormat="1" ht="24" customHeight="1" x14ac:dyDescent="0.2">
      <c r="A29" s="6">
        <v>9</v>
      </c>
      <c r="B29" s="24" t="s">
        <v>63</v>
      </c>
      <c r="C29" s="6">
        <v>20</v>
      </c>
      <c r="D29" s="6" t="s">
        <v>64</v>
      </c>
      <c r="E29" s="18">
        <v>4000</v>
      </c>
      <c r="F29" s="18">
        <f t="shared" si="4"/>
        <v>80000</v>
      </c>
      <c r="G29" s="6" t="s">
        <v>48</v>
      </c>
      <c r="H29" s="9" t="s">
        <v>65</v>
      </c>
      <c r="I29" s="6"/>
    </row>
    <row r="30" spans="1:9" s="5" customFormat="1" ht="24" customHeight="1" x14ac:dyDescent="0.2">
      <c r="A30" s="6">
        <v>10</v>
      </c>
      <c r="B30" s="24" t="s">
        <v>75</v>
      </c>
      <c r="C30" s="6">
        <v>6</v>
      </c>
      <c r="D30" s="6" t="s">
        <v>66</v>
      </c>
      <c r="E30" s="18">
        <v>6500</v>
      </c>
      <c r="F30" s="18">
        <f t="shared" si="4"/>
        <v>39000</v>
      </c>
      <c r="G30" s="6" t="s">
        <v>48</v>
      </c>
      <c r="H30" s="9" t="s">
        <v>67</v>
      </c>
      <c r="I30" s="6"/>
    </row>
    <row r="31" spans="1:9" s="5" customFormat="1" ht="51.75" customHeight="1" x14ac:dyDescent="0.2">
      <c r="A31" s="6">
        <v>11</v>
      </c>
      <c r="B31" s="26" t="s">
        <v>68</v>
      </c>
      <c r="C31" s="6">
        <v>1</v>
      </c>
      <c r="D31" s="6" t="s">
        <v>52</v>
      </c>
      <c r="E31" s="18">
        <v>50000</v>
      </c>
      <c r="F31" s="18">
        <f t="shared" si="4"/>
        <v>50000</v>
      </c>
      <c r="G31" s="6" t="s">
        <v>48</v>
      </c>
      <c r="H31" s="9" t="s">
        <v>69</v>
      </c>
      <c r="I31" s="6"/>
    </row>
    <row r="32" spans="1:9" s="5" customFormat="1" ht="24" customHeight="1" x14ac:dyDescent="0.2">
      <c r="A32" s="6">
        <v>12</v>
      </c>
      <c r="B32" s="26" t="s">
        <v>26</v>
      </c>
      <c r="C32" s="6">
        <v>1</v>
      </c>
      <c r="D32" s="6" t="s">
        <v>70</v>
      </c>
      <c r="E32" s="18">
        <v>80000</v>
      </c>
      <c r="F32" s="18">
        <f t="shared" si="4"/>
        <v>80000</v>
      </c>
      <c r="G32" s="6" t="s">
        <v>48</v>
      </c>
      <c r="H32" s="9" t="s">
        <v>71</v>
      </c>
      <c r="I32" s="21"/>
    </row>
    <row r="33" spans="1:9" s="5" customFormat="1" ht="24" customHeight="1" x14ac:dyDescent="0.2">
      <c r="A33" s="6">
        <v>18</v>
      </c>
      <c r="B33" s="24" t="s">
        <v>5</v>
      </c>
      <c r="C33" s="6"/>
      <c r="D33" s="6"/>
      <c r="E33" s="6"/>
      <c r="F33" s="18">
        <f>SUM(F21:F32)</f>
        <v>959000</v>
      </c>
      <c r="G33" s="6"/>
      <c r="H33" s="13"/>
      <c r="I33" s="21"/>
    </row>
    <row r="34" spans="1:9" s="5" customFormat="1" ht="24" customHeight="1" x14ac:dyDescent="0.2">
      <c r="A34" s="6">
        <v>19</v>
      </c>
      <c r="B34" s="24" t="s">
        <v>72</v>
      </c>
      <c r="C34" s="6"/>
      <c r="D34" s="6"/>
      <c r="E34" s="6"/>
      <c r="F34" s="18">
        <f>F33+F19</f>
        <v>1020500</v>
      </c>
      <c r="G34" s="6"/>
      <c r="H34" s="13"/>
      <c r="I34" s="13"/>
    </row>
    <row r="35" spans="1:9" ht="24" customHeight="1" x14ac:dyDescent="0.2">
      <c r="F35" s="28"/>
    </row>
  </sheetData>
  <mergeCells count="6">
    <mergeCell ref="A1:I1"/>
    <mergeCell ref="A3:I3"/>
    <mergeCell ref="A20:I20"/>
    <mergeCell ref="H13:H17"/>
    <mergeCell ref="I7:I10"/>
    <mergeCell ref="I16:I17"/>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song_pc</dc:creator>
  <cp:lastModifiedBy>100</cp:lastModifiedBy>
  <dcterms:created xsi:type="dcterms:W3CDTF">2022-05-05T12:22:00Z</dcterms:created>
  <dcterms:modified xsi:type="dcterms:W3CDTF">2022-11-07T09:33:26Z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D09DD9AFCBBA412AB0A4F40309E3A04F</vt:lpwstr>
  </property>
  <property fmtid="{D5CDD505-2E9C-101B-9397-08002B2CF9AE}" pid="3" name="KSOProductBuildVer">
    <vt:lpwstr>2052-11.1.0.11753</vt:lpwstr>
  </property>
</Properties>
</file>